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7D9B731F-C74D-4027-814E-C282C034C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" i="1" l="1"/>
  <c r="W14" i="1" s="1"/>
  <c r="X14" i="1"/>
  <c r="Y14" i="1"/>
  <c r="Z14" i="1"/>
  <c r="X15" i="1"/>
  <c r="Y15" i="1"/>
  <c r="Z15" i="1"/>
  <c r="W16" i="1"/>
  <c r="X16" i="1"/>
  <c r="Y16" i="1"/>
  <c r="Z16" i="1"/>
  <c r="W17" i="1"/>
  <c r="X17" i="1"/>
  <c r="Y17" i="1"/>
  <c r="Z17" i="1"/>
  <c r="V16" i="1"/>
  <c r="V17" i="1"/>
  <c r="R15" i="1"/>
  <c r="W15" i="1" s="1"/>
  <c r="Q14" i="1"/>
  <c r="Q15" i="1"/>
  <c r="Q16" i="1"/>
  <c r="Q17" i="1"/>
  <c r="AA17" i="1" l="1"/>
  <c r="AA14" i="1"/>
  <c r="V14" i="1"/>
  <c r="AA15" i="1"/>
  <c r="V15" i="1"/>
  <c r="AA16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X18" i="1"/>
  <c r="W20" i="1" l="1"/>
  <c r="X20" i="1"/>
  <c r="Y20" i="1"/>
  <c r="Z20" i="1"/>
  <c r="X19" i="1"/>
  <c r="Y19" i="1"/>
  <c r="Z19" i="1"/>
  <c r="W19" i="1"/>
  <c r="Z18" i="1"/>
  <c r="Y18" i="1"/>
  <c r="W18" i="1"/>
  <c r="V20" i="1"/>
  <c r="V19" i="1"/>
  <c r="V18" i="1"/>
  <c r="Q20" i="1"/>
  <c r="Q19" i="1"/>
  <c r="Q18" i="1"/>
  <c r="AA19" i="1" l="1"/>
  <c r="AA20" i="1"/>
  <c r="AA18" i="1"/>
</calcChain>
</file>

<file path=xl/sharedStrings.xml><?xml version="1.0" encoding="utf-8"?>
<sst xmlns="http://schemas.openxmlformats.org/spreadsheetml/2006/main" count="196" uniqueCount="146">
  <si>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</si>
  <si>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</si>
  <si>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</si>
  <si>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</si>
  <si>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</si>
  <si>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</si>
  <si>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</si>
  <si>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</si>
  <si>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</si>
  <si>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</si>
  <si>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</si>
  <si>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</si>
  <si>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</si>
  <si>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</si>
  <si>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</si>
  <si>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</si>
  <si>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</si>
  <si>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</si>
  <si>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</si>
  <si>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</si>
  <si>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</si>
  <si>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</si>
  <si>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</si>
  <si>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</si>
  <si>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</si>
  <si>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</si>
  <si>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</si>
  <si>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</si>
  <si>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</si>
  <si>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</si>
  <si>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</si>
  <si>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</si>
  <si>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</si>
  <si>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</si>
  <si>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</si>
  <si>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</si>
  <si>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</si>
  <si>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</si>
  <si>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</si>
  <si>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</si>
  <si>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</si>
  <si>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</si>
  <si>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</si>
  <si>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</si>
  <si>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</si>
  <si>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</si>
  <si>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</si>
  <si>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</si>
  <si>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</si>
  <si>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</si>
  <si>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</si>
  <si>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</si>
  <si>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</si>
  <si>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</si>
  <si>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</si>
  <si>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</si>
  <si>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</si>
  <si>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</si>
  <si>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</si>
  <si>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</si>
  <si>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</si>
  <si>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</si>
  <si>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</si>
  <si>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</si>
  <si>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</si>
  <si>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</si>
  <si>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</si>
  <si>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</si>
  <si>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</si>
  <si>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</si>
  <si>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</si>
  <si>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</si>
  <si>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</si>
  <si>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</si>
  <si>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</si>
  <si>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</si>
  <si>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</si>
  <si>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</si>
  <si>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</si>
  <si>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</si>
  <si>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</si>
  <si>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</si>
  <si>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</si>
  <si>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</si>
  <si>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</si>
  <si>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</si>
  <si>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</si>
  <si>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</si>
  <si>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</si>
  <si>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</si>
  <si>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</si>
  <si>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</si>
  <si>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</si>
  <si>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</si>
  <si>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Estrategco</t>
  </si>
  <si>
    <t>Eficacia</t>
  </si>
  <si>
    <t>Trimestral</t>
  </si>
  <si>
    <t>Ascendente</t>
  </si>
  <si>
    <t>De gestion</t>
  </si>
  <si>
    <t>COMPONENTE 2</t>
  </si>
  <si>
    <t>ACTIVIDAD 2.1</t>
  </si>
  <si>
    <t>mensual</t>
  </si>
  <si>
    <t>ACTIVIDAD 2.2</t>
  </si>
  <si>
    <t>Mide el número de solventaciones de auditorías  entre el ente fiscalizador y los departamentos encargados para integrar de los expedientes unitarios de comprobación</t>
  </si>
  <si>
    <t>Mide el número solventaciones presentadas por los diferentes departamentos encargados .</t>
  </si>
  <si>
    <t>5.5 Impulsar el desarrollo de la obra pública municipal con criterios de eficacia, transparencia, rendición de cuentas y perspectiva de género.</t>
  </si>
  <si>
    <t>Auditorías solventadas de entes fiscalizadores / Auditorías notificadas de entes fiscalizadores*100</t>
  </si>
  <si>
    <t>FIN</t>
  </si>
  <si>
    <t>PROPOSITO</t>
  </si>
  <si>
    <t>Mide el número  de Comités de participación Social (CPS) conformados.</t>
  </si>
  <si>
    <t>Número de comites de participación social integrados / número total de comités de participación social programados*100</t>
  </si>
  <si>
    <t>Anual</t>
  </si>
  <si>
    <t>Mide el número de obras vigiladas por los Comités de participación Social (CPS).</t>
  </si>
  <si>
    <t>(Número de obras  vigiladas por el comité de participación social /número total de obras programadas para ejecución*100</t>
  </si>
  <si>
    <t>Número de obras inspeccionadas realizadas  / número de obras para inspección programadas*100</t>
  </si>
  <si>
    <t>Número de solventaciones presentadas / número de solventaciones requeridas* 100</t>
  </si>
  <si>
    <t>COMPONENTE 1</t>
  </si>
  <si>
    <t>ACTIVIDAD 1.1</t>
  </si>
  <si>
    <t>ACTIVIDAD 1.2</t>
  </si>
  <si>
    <t>ACTIVIDAD 1.3</t>
  </si>
  <si>
    <t>Mide el número de obras verificadas, supervisadas y con seguimiento oportuno en el Municipio de Oaxaca de Juárez.</t>
  </si>
  <si>
    <t>Mide el número de acciones realizadas para la implementación de las Políticas Bases y Lineamientos en Materia de Obras Públicas y servicios relacionados con las mismas.</t>
  </si>
  <si>
    <t>(Número de obras verificadas, supervisadas ejecutadas / número total de obras verificadas, supervisadas programadas)*100</t>
  </si>
  <si>
    <t>(Número de acciones realizadas  para la implementacion de los POBALINES/ número de acciones programadas para la implementación de los POBALINES)*100</t>
  </si>
  <si>
    <t>Mide el número de obras verificadas y supervisadas en el Municipio de Oaxaca de Juárez.</t>
  </si>
  <si>
    <t>Mide el número de acciones de supervision de los estándares de calidad para las obras que se ejecutan en el Municipio de Oaxaca de Juarez.</t>
  </si>
  <si>
    <t>(Número de obras supervisadas en los estándares de calidad realizadas/ número de obras supervisadas en los estándares de calidad programadas)*100</t>
  </si>
  <si>
    <t>Estratégico</t>
  </si>
  <si>
    <t>Eficiencia</t>
  </si>
  <si>
    <t>De gestión</t>
  </si>
  <si>
    <t>Mensual</t>
  </si>
  <si>
    <t>Mide el número de obras públicas inspeccionadas en el Municipio de Oaxaca de Juárez.</t>
  </si>
  <si>
    <t xml:space="preserve">Mtra. Yvonne Denisse Arandia Valencia 
Secretaria de Obras Públicas y Desarrollo Urbano
</t>
  </si>
  <si>
    <t>Porcentaje de obras con comités de participación social conformados</t>
  </si>
  <si>
    <t>Porcentaje de ciudadanos beneficiados con la vigilancia y control de la obra pública</t>
  </si>
  <si>
    <t>Porcentaje de estrategias de obra pùblica verificada, supervisada y con segumiento implementadas</t>
  </si>
  <si>
    <t>Porcentaje de acciones para la implementación de los pobalines en materia de obra pública y servicios relacionados con las mismas  realizadas</t>
  </si>
  <si>
    <t>Porcentaje de acciones de verificación y supervisión de obra pública realizadas.</t>
  </si>
  <si>
    <t>Porcentaje de acciones de supervision de los estándares de calidad realizadas.</t>
  </si>
  <si>
    <t>Pocentaje de estrategias de obra pública bajo el servicio de inspección implementadas</t>
  </si>
  <si>
    <t>Porcentaje de acciones para la integracion de expedientes técnicos unitarios realizadas</t>
  </si>
  <si>
    <t>Porcentaje de los requerimientos de los entes fiscalizadores atendidos</t>
  </si>
  <si>
    <t xml:space="preserve">C. Domingo Pérez Castro 
ENLACE IMPLAN
</t>
  </si>
  <si>
    <t xml:space="preserve">Informe presentado por el Departamento de Expedientes Técnicos, dependiente de la Dirección de Contratación, Seguimiento y Control de Obra Pública
</t>
  </si>
  <si>
    <t>Informe presentado por el Departamento de Pago de Estimaciones y Control de Inversió la  Dirección de Contratación, Seguimiento y Control de Obra Pública</t>
  </si>
  <si>
    <t>Informe presentado por el Departamento de Integración de Expedientes Unitarios de la  Dirección de Contratación, Seguimiento y Control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</si>
</sst>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3" fontId="5" fillId="1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1" fontId="5" fillId="14" borderId="12" xfId="0" applyNumberFormat="1" applyFont="1" applyFill="1" applyBorder="1" applyAlignment="1">
      <alignment horizontal="center" vertical="center"/>
    </xf>
    <xf numFmtId="1" fontId="5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3" fontId="5" fillId="14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1" fontId="5" fillId="14" borderId="15" xfId="0" applyNumberFormat="1" applyFont="1" applyFill="1" applyBorder="1" applyAlignment="1">
      <alignment horizontal="center" vertical="center"/>
    </xf>
    <xf numFmtId="1" fontId="5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3" fontId="5" fillId="14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1" fontId="5" fillId="14" borderId="18" xfId="0" applyNumberFormat="1" applyFont="1" applyFill="1" applyBorder="1" applyAlignment="1">
      <alignment horizontal="center" vertical="center"/>
    </xf>
    <xf numFmtId="1" fontId="5" fillId="15" borderId="1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view="pageBreakPreview" topLeftCell="D10" zoomScaleNormal="80" zoomScaleSheetLayoutView="100" workbookViewId="0">
      <selection activeCell="Q15" sqref="Q1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2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2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2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31</v>
      </c>
      <c r="E5" s="60"/>
      <c r="F5" s="60"/>
      <c r="G5" s="60"/>
      <c r="H5" s="60"/>
      <c r="I5" s="60"/>
      <c r="J5" s="60"/>
      <c r="K5" s="13" t="s">
        <v>69</v>
      </c>
      <c r="L5" s="6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2">
      <c r="A6" s="6"/>
      <c r="B6" s="62" t="s">
        <v>2</v>
      </c>
      <c r="C6" s="63"/>
      <c r="D6" s="59" t="s">
        <v>82</v>
      </c>
      <c r="E6" s="60"/>
      <c r="F6" s="60"/>
      <c r="G6" s="60"/>
      <c r="H6" s="60"/>
      <c r="I6" s="60"/>
      <c r="J6" s="60"/>
      <c r="K6" s="13" t="s">
        <v>69</v>
      </c>
      <c r="L6" s="6"/>
      <c r="M6" s="64" t="s">
        <v>3</v>
      </c>
      <c r="N6" s="64"/>
      <c r="O6" s="65" t="s">
        <v>92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4.5" customHeight="1" x14ac:dyDescent="0.2">
      <c r="A7" s="6"/>
      <c r="B7" s="70" t="s">
        <v>4</v>
      </c>
      <c r="C7" s="71"/>
      <c r="D7" s="59" t="s">
        <v>90</v>
      </c>
      <c r="E7" s="60"/>
      <c r="F7" s="60"/>
      <c r="G7" s="60"/>
      <c r="H7" s="60"/>
      <c r="I7" s="60"/>
      <c r="J7" s="60"/>
      <c r="K7" s="13" t="s">
        <v>69</v>
      </c>
      <c r="L7" s="6"/>
      <c r="M7" s="64" t="s">
        <v>5</v>
      </c>
      <c r="N7" s="64"/>
      <c r="O7" s="72" t="s">
        <v>105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4" t="s">
        <v>6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 t="s">
        <v>7</v>
      </c>
      <c r="N9" s="75"/>
      <c r="O9" s="75"/>
      <c r="P9" s="75"/>
      <c r="Q9" s="75"/>
      <c r="R9" s="76" t="s">
        <v>8</v>
      </c>
      <c r="S9" s="76"/>
      <c r="T9" s="76"/>
      <c r="U9" s="76"/>
      <c r="V9" s="76"/>
      <c r="W9" s="77" t="s">
        <v>71</v>
      </c>
      <c r="X9" s="77"/>
      <c r="Y9" s="77"/>
      <c r="Z9" s="77"/>
      <c r="AA9" s="77"/>
      <c r="AB9" s="78" t="s">
        <v>9</v>
      </c>
    </row>
    <row r="10" spans="1:28" s="3" customFormat="1" ht="13.5" customHeight="1" x14ac:dyDescent="0.15">
      <c r="A10" s="7"/>
      <c r="B10" s="53" t="s">
        <v>10</v>
      </c>
      <c r="C10" s="55" t="s">
        <v>11</v>
      </c>
      <c r="D10" s="55" t="s">
        <v>12</v>
      </c>
      <c r="E10" s="55" t="s">
        <v>13</v>
      </c>
      <c r="F10" s="53" t="s">
        <v>14</v>
      </c>
      <c r="G10" s="55" t="s">
        <v>15</v>
      </c>
      <c r="H10" s="55" t="s">
        <v>16</v>
      </c>
      <c r="I10" s="53" t="s">
        <v>17</v>
      </c>
      <c r="J10" s="53" t="s">
        <v>18</v>
      </c>
      <c r="K10" s="43" t="s">
        <v>19</v>
      </c>
      <c r="L10" s="44"/>
      <c r="M10" s="45" t="s">
        <v>20</v>
      </c>
      <c r="N10" s="45" t="s">
        <v>21</v>
      </c>
      <c r="O10" s="45" t="s">
        <v>22</v>
      </c>
      <c r="P10" s="45" t="s">
        <v>23</v>
      </c>
      <c r="Q10" s="45" t="s">
        <v>70</v>
      </c>
      <c r="R10" s="49" t="s">
        <v>20</v>
      </c>
      <c r="S10" s="49" t="s">
        <v>21</v>
      </c>
      <c r="T10" s="49" t="s">
        <v>22</v>
      </c>
      <c r="U10" s="49" t="s">
        <v>23</v>
      </c>
      <c r="V10" s="49" t="s">
        <v>70</v>
      </c>
      <c r="W10" s="51" t="s">
        <v>20</v>
      </c>
      <c r="X10" s="51" t="s">
        <v>21</v>
      </c>
      <c r="Y10" s="51" t="s">
        <v>22</v>
      </c>
      <c r="Z10" s="51" t="s">
        <v>23</v>
      </c>
      <c r="AA10" s="46" t="s">
        <v>24</v>
      </c>
      <c r="AB10" s="78"/>
    </row>
    <row r="11" spans="1:28" s="3" customFormat="1" ht="13.5" customHeight="1" x14ac:dyDescent="0.15">
      <c r="A11" s="7"/>
      <c r="B11" s="56"/>
      <c r="C11" s="54"/>
      <c r="D11" s="54"/>
      <c r="E11" s="54"/>
      <c r="F11" s="54"/>
      <c r="G11" s="54"/>
      <c r="H11" s="54"/>
      <c r="I11" s="56"/>
      <c r="J11" s="56"/>
      <c r="K11" s="8" t="s">
        <v>25</v>
      </c>
      <c r="L11" s="8" t="s">
        <v>26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78"/>
    </row>
    <row r="12" spans="1:28" s="3" customFormat="1" ht="68.25" customHeight="1" x14ac:dyDescent="0.15">
      <c r="A12" s="7"/>
      <c r="B12" s="14" t="s">
        <v>107</v>
      </c>
      <c r="C12" s="16" t="s">
        <v>133</v>
      </c>
      <c r="D12" s="15" t="s">
        <v>109</v>
      </c>
      <c r="E12" s="16" t="s">
        <v>110</v>
      </c>
      <c r="F12" s="15" t="s">
        <v>93</v>
      </c>
      <c r="G12" s="15" t="s">
        <v>127</v>
      </c>
      <c r="H12" s="15" t="s">
        <v>95</v>
      </c>
      <c r="I12" s="15" t="s">
        <v>111</v>
      </c>
      <c r="J12" s="15" t="s">
        <v>97</v>
      </c>
      <c r="K12" s="15">
        <v>100</v>
      </c>
      <c r="L12" s="15">
        <v>2023</v>
      </c>
      <c r="M12" s="15">
        <v>0</v>
      </c>
      <c r="N12" s="15">
        <v>0</v>
      </c>
      <c r="O12" s="15">
        <v>0</v>
      </c>
      <c r="P12" s="15">
        <v>100</v>
      </c>
      <c r="Q12" s="17">
        <f t="shared" ref="Q12:Q17" si="0">SUM(M12:P12)</f>
        <v>100</v>
      </c>
      <c r="R12" s="18">
        <v>0</v>
      </c>
      <c r="S12" s="18">
        <v>0</v>
      </c>
      <c r="T12" s="18">
        <v>0</v>
      </c>
      <c r="U12" s="18"/>
      <c r="V12" s="19">
        <f t="shared" ref="V12:V17" si="1">SUM(R12:U12)</f>
        <v>0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0</v>
      </c>
      <c r="Z12" s="20">
        <f t="shared" ref="Z12:Z13" si="5">P12-U12</f>
        <v>100</v>
      </c>
      <c r="AA12" s="20">
        <f t="shared" ref="AA12:AA17" si="6">SUM(W12:Z12)</f>
        <v>100</v>
      </c>
      <c r="AB12" s="21"/>
    </row>
    <row r="13" spans="1:28" s="3" customFormat="1" ht="57" customHeight="1" x14ac:dyDescent="0.15">
      <c r="A13" s="7"/>
      <c r="B13" s="22" t="s">
        <v>108</v>
      </c>
      <c r="C13" s="24" t="s">
        <v>134</v>
      </c>
      <c r="D13" s="24" t="s">
        <v>112</v>
      </c>
      <c r="E13" s="24" t="s">
        <v>113</v>
      </c>
      <c r="F13" s="23" t="s">
        <v>93</v>
      </c>
      <c r="G13" s="23" t="s">
        <v>127</v>
      </c>
      <c r="H13" s="23" t="s">
        <v>95</v>
      </c>
      <c r="I13" s="23" t="s">
        <v>111</v>
      </c>
      <c r="J13" s="23" t="s">
        <v>97</v>
      </c>
      <c r="K13" s="23">
        <v>100</v>
      </c>
      <c r="L13" s="23">
        <v>2023</v>
      </c>
      <c r="M13" s="23">
        <v>0</v>
      </c>
      <c r="N13" s="23">
        <v>0</v>
      </c>
      <c r="O13" s="23">
        <v>0</v>
      </c>
      <c r="P13" s="23">
        <v>100</v>
      </c>
      <c r="Q13" s="25">
        <f t="shared" si="0"/>
        <v>100</v>
      </c>
      <c r="R13" s="26">
        <v>0</v>
      </c>
      <c r="S13" s="26">
        <v>0</v>
      </c>
      <c r="T13" s="26">
        <v>0</v>
      </c>
      <c r="U13" s="26"/>
      <c r="V13" s="27">
        <f t="shared" si="1"/>
        <v>0</v>
      </c>
      <c r="W13" s="28">
        <f t="shared" si="2"/>
        <v>0</v>
      </c>
      <c r="X13" s="28">
        <f t="shared" si="3"/>
        <v>0</v>
      </c>
      <c r="Y13" s="28">
        <f t="shared" si="4"/>
        <v>0</v>
      </c>
      <c r="Z13" s="28">
        <f t="shared" si="5"/>
        <v>100</v>
      </c>
      <c r="AA13" s="28">
        <f t="shared" si="6"/>
        <v>100</v>
      </c>
      <c r="AB13" s="29"/>
    </row>
    <row r="14" spans="1:28" s="3" customFormat="1" ht="80.25" customHeight="1" x14ac:dyDescent="0.15">
      <c r="A14" s="7"/>
      <c r="B14" s="22" t="s">
        <v>116</v>
      </c>
      <c r="C14" s="24" t="s">
        <v>135</v>
      </c>
      <c r="D14" s="24" t="s">
        <v>120</v>
      </c>
      <c r="E14" s="24" t="s">
        <v>122</v>
      </c>
      <c r="F14" s="23" t="s">
        <v>93</v>
      </c>
      <c r="G14" s="23" t="s">
        <v>127</v>
      </c>
      <c r="H14" s="23" t="s">
        <v>128</v>
      </c>
      <c r="I14" s="23" t="s">
        <v>96</v>
      </c>
      <c r="J14" s="23" t="s">
        <v>97</v>
      </c>
      <c r="K14" s="23">
        <v>90</v>
      </c>
      <c r="L14" s="23">
        <v>2023</v>
      </c>
      <c r="M14" s="23">
        <v>7</v>
      </c>
      <c r="N14" s="23">
        <v>45</v>
      </c>
      <c r="O14" s="23">
        <v>41</v>
      </c>
      <c r="P14" s="23">
        <v>7</v>
      </c>
      <c r="Q14" s="25">
        <f t="shared" si="0"/>
        <v>100</v>
      </c>
      <c r="R14" s="26">
        <f>P14</f>
        <v>7</v>
      </c>
      <c r="S14" s="26">
        <v>30</v>
      </c>
      <c r="T14" s="26">
        <v>20</v>
      </c>
      <c r="U14" s="26"/>
      <c r="V14" s="27">
        <f t="shared" si="1"/>
        <v>57</v>
      </c>
      <c r="W14" s="28">
        <f t="shared" ref="W14:W17" si="7">M14-R14</f>
        <v>0</v>
      </c>
      <c r="X14" s="28">
        <f t="shared" ref="X14:X17" si="8">N14-S14</f>
        <v>15</v>
      </c>
      <c r="Y14" s="28">
        <f t="shared" ref="Y14:Y17" si="9">O14-T14</f>
        <v>21</v>
      </c>
      <c r="Z14" s="28">
        <f t="shared" ref="Z14:Z17" si="10">P14-U14</f>
        <v>7</v>
      </c>
      <c r="AA14" s="28">
        <f t="shared" si="6"/>
        <v>43</v>
      </c>
      <c r="AB14" s="29" t="s">
        <v>143</v>
      </c>
    </row>
    <row r="15" spans="1:28" s="3" customFormat="1" ht="87.75" customHeight="1" x14ac:dyDescent="0.15">
      <c r="A15" s="7"/>
      <c r="B15" s="22" t="s">
        <v>117</v>
      </c>
      <c r="C15" s="24" t="s">
        <v>136</v>
      </c>
      <c r="D15" s="24" t="s">
        <v>121</v>
      </c>
      <c r="E15" s="24" t="s">
        <v>123</v>
      </c>
      <c r="F15" s="23" t="s">
        <v>93</v>
      </c>
      <c r="G15" s="23" t="s">
        <v>129</v>
      </c>
      <c r="H15" s="23" t="s">
        <v>95</v>
      </c>
      <c r="I15" s="23" t="s">
        <v>130</v>
      </c>
      <c r="J15" s="23" t="s">
        <v>97</v>
      </c>
      <c r="K15" s="23">
        <v>90</v>
      </c>
      <c r="L15" s="23">
        <v>2023</v>
      </c>
      <c r="M15" s="23">
        <v>5</v>
      </c>
      <c r="N15" s="23">
        <v>45</v>
      </c>
      <c r="O15" s="23">
        <v>45</v>
      </c>
      <c r="P15" s="23">
        <v>5</v>
      </c>
      <c r="Q15" s="25">
        <f t="shared" si="0"/>
        <v>100</v>
      </c>
      <c r="R15" s="26">
        <f>M15</f>
        <v>5</v>
      </c>
      <c r="S15" s="26">
        <v>45</v>
      </c>
      <c r="T15" s="26">
        <v>30</v>
      </c>
      <c r="U15" s="26"/>
      <c r="V15" s="27">
        <f t="shared" si="1"/>
        <v>80</v>
      </c>
      <c r="W15" s="28">
        <f t="shared" si="7"/>
        <v>0</v>
      </c>
      <c r="X15" s="28">
        <f t="shared" si="8"/>
        <v>0</v>
      </c>
      <c r="Y15" s="28">
        <f t="shared" si="9"/>
        <v>15</v>
      </c>
      <c r="Z15" s="28">
        <f t="shared" si="10"/>
        <v>5</v>
      </c>
      <c r="AA15" s="28">
        <f t="shared" si="6"/>
        <v>20</v>
      </c>
      <c r="AB15" s="29" t="s">
        <v>143</v>
      </c>
    </row>
    <row r="16" spans="1:28" s="3" customFormat="1" ht="63.75" customHeight="1" x14ac:dyDescent="0.15">
      <c r="A16" s="7"/>
      <c r="B16" s="22" t="s">
        <v>118</v>
      </c>
      <c r="C16" s="23" t="s">
        <v>137</v>
      </c>
      <c r="D16" s="24" t="s">
        <v>124</v>
      </c>
      <c r="E16" s="24" t="s">
        <v>124</v>
      </c>
      <c r="F16" s="23" t="s">
        <v>93</v>
      </c>
      <c r="G16" s="23" t="s">
        <v>129</v>
      </c>
      <c r="H16" s="23" t="s">
        <v>95</v>
      </c>
      <c r="I16" s="23" t="s">
        <v>130</v>
      </c>
      <c r="J16" s="23" t="s">
        <v>97</v>
      </c>
      <c r="K16" s="23">
        <v>100</v>
      </c>
      <c r="L16" s="23">
        <v>2023</v>
      </c>
      <c r="M16" s="23">
        <v>10</v>
      </c>
      <c r="N16" s="23">
        <v>45</v>
      </c>
      <c r="O16" s="23">
        <v>35</v>
      </c>
      <c r="P16" s="23">
        <v>10</v>
      </c>
      <c r="Q16" s="25">
        <f t="shared" si="0"/>
        <v>100</v>
      </c>
      <c r="R16" s="26">
        <v>10</v>
      </c>
      <c r="S16" s="26">
        <v>45</v>
      </c>
      <c r="T16" s="26">
        <v>30</v>
      </c>
      <c r="U16" s="26"/>
      <c r="V16" s="27">
        <f t="shared" si="1"/>
        <v>85</v>
      </c>
      <c r="W16" s="28">
        <f t="shared" si="7"/>
        <v>0</v>
      </c>
      <c r="X16" s="28">
        <f t="shared" si="8"/>
        <v>0</v>
      </c>
      <c r="Y16" s="28">
        <f t="shared" si="9"/>
        <v>5</v>
      </c>
      <c r="Z16" s="28">
        <f t="shared" si="10"/>
        <v>10</v>
      </c>
      <c r="AA16" s="28">
        <f t="shared" si="6"/>
        <v>15</v>
      </c>
      <c r="AB16" s="29" t="s">
        <v>144</v>
      </c>
    </row>
    <row r="17" spans="1:28" s="3" customFormat="1" ht="86.25" customHeight="1" x14ac:dyDescent="0.15">
      <c r="A17" s="7"/>
      <c r="B17" s="22" t="s">
        <v>119</v>
      </c>
      <c r="C17" s="23" t="s">
        <v>138</v>
      </c>
      <c r="D17" s="24" t="s">
        <v>125</v>
      </c>
      <c r="E17" s="24" t="s">
        <v>126</v>
      </c>
      <c r="F17" s="23" t="s">
        <v>93</v>
      </c>
      <c r="G17" s="23" t="s">
        <v>129</v>
      </c>
      <c r="H17" s="23" t="s">
        <v>95</v>
      </c>
      <c r="I17" s="23" t="s">
        <v>130</v>
      </c>
      <c r="J17" s="23" t="s">
        <v>97</v>
      </c>
      <c r="K17" s="23">
        <v>100</v>
      </c>
      <c r="L17" s="23">
        <v>2023</v>
      </c>
      <c r="M17" s="23">
        <v>5</v>
      </c>
      <c r="N17" s="23">
        <v>45</v>
      </c>
      <c r="O17" s="23">
        <v>45</v>
      </c>
      <c r="P17" s="23">
        <v>5</v>
      </c>
      <c r="Q17" s="25">
        <f t="shared" si="0"/>
        <v>100</v>
      </c>
      <c r="R17" s="26">
        <v>5</v>
      </c>
      <c r="S17" s="26">
        <v>0</v>
      </c>
      <c r="T17" s="26">
        <v>0</v>
      </c>
      <c r="U17" s="26"/>
      <c r="V17" s="27">
        <f t="shared" si="1"/>
        <v>5</v>
      </c>
      <c r="W17" s="28">
        <f t="shared" si="7"/>
        <v>0</v>
      </c>
      <c r="X17" s="28">
        <f t="shared" si="8"/>
        <v>45</v>
      </c>
      <c r="Y17" s="28">
        <f t="shared" si="9"/>
        <v>45</v>
      </c>
      <c r="Z17" s="28">
        <f t="shared" si="10"/>
        <v>5</v>
      </c>
      <c r="AA17" s="28">
        <f t="shared" si="6"/>
        <v>95</v>
      </c>
      <c r="AB17" s="29"/>
    </row>
    <row r="18" spans="1:28" s="4" customFormat="1" ht="71.25" customHeight="1" x14ac:dyDescent="0.25">
      <c r="A18" s="9"/>
      <c r="B18" s="22" t="s">
        <v>99</v>
      </c>
      <c r="C18" s="24" t="s">
        <v>139</v>
      </c>
      <c r="D18" s="24" t="s">
        <v>131</v>
      </c>
      <c r="E18" s="24" t="s">
        <v>114</v>
      </c>
      <c r="F18" s="23" t="s">
        <v>93</v>
      </c>
      <c r="G18" s="23" t="s">
        <v>94</v>
      </c>
      <c r="H18" s="23" t="s">
        <v>95</v>
      </c>
      <c r="I18" s="23" t="s">
        <v>96</v>
      </c>
      <c r="J18" s="23" t="s">
        <v>97</v>
      </c>
      <c r="K18" s="23">
        <v>100</v>
      </c>
      <c r="L18" s="23">
        <v>2023</v>
      </c>
      <c r="M18" s="23">
        <v>10</v>
      </c>
      <c r="N18" s="23">
        <v>45</v>
      </c>
      <c r="O18" s="23">
        <v>35</v>
      </c>
      <c r="P18" s="23">
        <v>10</v>
      </c>
      <c r="Q18" s="25">
        <f>SUM(M18:P18)</f>
        <v>100</v>
      </c>
      <c r="R18" s="26">
        <v>10</v>
      </c>
      <c r="S18" s="26">
        <v>45</v>
      </c>
      <c r="T18" s="26">
        <v>18</v>
      </c>
      <c r="U18" s="26"/>
      <c r="V18" s="27">
        <f>SUM(R18:U18)</f>
        <v>73</v>
      </c>
      <c r="W18" s="28">
        <f>M18-R18</f>
        <v>0</v>
      </c>
      <c r="X18" s="28">
        <f>N18-S18</f>
        <v>0</v>
      </c>
      <c r="Y18" s="28">
        <f t="shared" ref="X18:Y19" si="11">O18-T18</f>
        <v>17</v>
      </c>
      <c r="Z18" s="28">
        <f>P18-U18</f>
        <v>10</v>
      </c>
      <c r="AA18" s="28">
        <f>SUM(W18:Z18)</f>
        <v>27</v>
      </c>
      <c r="AB18" s="29" t="s">
        <v>145</v>
      </c>
    </row>
    <row r="19" spans="1:28" ht="83.25" customHeight="1" x14ac:dyDescent="0.2">
      <c r="A19" s="5"/>
      <c r="B19" s="22" t="s">
        <v>100</v>
      </c>
      <c r="C19" s="23" t="s">
        <v>140</v>
      </c>
      <c r="D19" s="24" t="s">
        <v>103</v>
      </c>
      <c r="E19" s="24" t="s">
        <v>106</v>
      </c>
      <c r="F19" s="23" t="s">
        <v>93</v>
      </c>
      <c r="G19" s="23" t="s">
        <v>98</v>
      </c>
      <c r="H19" s="23" t="s">
        <v>95</v>
      </c>
      <c r="I19" s="23" t="s">
        <v>101</v>
      </c>
      <c r="J19" s="23" t="s">
        <v>97</v>
      </c>
      <c r="K19" s="23">
        <v>0</v>
      </c>
      <c r="L19" s="23">
        <v>2023</v>
      </c>
      <c r="M19" s="23">
        <v>10</v>
      </c>
      <c r="N19" s="23">
        <v>45</v>
      </c>
      <c r="O19" s="23">
        <v>35</v>
      </c>
      <c r="P19" s="23">
        <v>10</v>
      </c>
      <c r="Q19" s="25">
        <f>SUM(M19:P19)</f>
        <v>100</v>
      </c>
      <c r="R19" s="30">
        <v>10</v>
      </c>
      <c r="S19" s="30">
        <v>45</v>
      </c>
      <c r="T19" s="30">
        <v>35</v>
      </c>
      <c r="U19" s="30"/>
      <c r="V19" s="27">
        <f>SUM(R19:U19)</f>
        <v>90</v>
      </c>
      <c r="W19" s="28">
        <f>M19-R19</f>
        <v>0</v>
      </c>
      <c r="X19" s="28">
        <f t="shared" si="11"/>
        <v>0</v>
      </c>
      <c r="Y19" s="28">
        <f t="shared" si="11"/>
        <v>0</v>
      </c>
      <c r="Z19" s="28">
        <f t="shared" ref="Z19" si="12">P19-U19</f>
        <v>10</v>
      </c>
      <c r="AA19" s="28">
        <f>SUM(W19:Z19)</f>
        <v>10</v>
      </c>
      <c r="AB19" s="29" t="s">
        <v>145</v>
      </c>
    </row>
    <row r="20" spans="1:28" ht="66.75" customHeight="1" x14ac:dyDescent="0.2">
      <c r="A20" s="5"/>
      <c r="B20" s="31" t="s">
        <v>102</v>
      </c>
      <c r="C20" s="32" t="s">
        <v>141</v>
      </c>
      <c r="D20" s="33" t="s">
        <v>104</v>
      </c>
      <c r="E20" s="33" t="s">
        <v>115</v>
      </c>
      <c r="F20" s="32" t="s">
        <v>93</v>
      </c>
      <c r="G20" s="32" t="s">
        <v>98</v>
      </c>
      <c r="H20" s="32" t="s">
        <v>95</v>
      </c>
      <c r="I20" s="32" t="s">
        <v>101</v>
      </c>
      <c r="J20" s="32" t="s">
        <v>97</v>
      </c>
      <c r="K20" s="32">
        <v>0</v>
      </c>
      <c r="L20" s="32">
        <v>2023</v>
      </c>
      <c r="M20" s="32">
        <v>10</v>
      </c>
      <c r="N20" s="32">
        <v>45</v>
      </c>
      <c r="O20" s="32">
        <v>35</v>
      </c>
      <c r="P20" s="32">
        <v>10</v>
      </c>
      <c r="Q20" s="34">
        <f t="shared" ref="Q20" si="13">SUM(M20:P20)</f>
        <v>100</v>
      </c>
      <c r="R20" s="35">
        <v>10</v>
      </c>
      <c r="S20" s="35">
        <v>0</v>
      </c>
      <c r="T20" s="35">
        <v>0</v>
      </c>
      <c r="U20" s="35"/>
      <c r="V20" s="36">
        <f t="shared" ref="V20" si="14">SUM(R20:U20)</f>
        <v>10</v>
      </c>
      <c r="W20" s="37">
        <f t="shared" ref="W20" si="15">M20-R20</f>
        <v>0</v>
      </c>
      <c r="X20" s="37">
        <f t="shared" ref="X20" si="16">N20-S20</f>
        <v>45</v>
      </c>
      <c r="Y20" s="37">
        <f t="shared" ref="Y20" si="17">O20-T20</f>
        <v>35</v>
      </c>
      <c r="Z20" s="37">
        <f t="shared" ref="Z20" si="18">P20-U20</f>
        <v>10</v>
      </c>
      <c r="AA20" s="37">
        <f t="shared" ref="AA20" si="19">SUM(W20:Z20)</f>
        <v>90</v>
      </c>
      <c r="AB20" s="38"/>
    </row>
    <row r="23" spans="1:28" ht="18" customHeight="1" x14ac:dyDescent="0.2">
      <c r="C23" s="40" t="s">
        <v>27</v>
      </c>
      <c r="D23" s="40"/>
      <c r="E23" s="4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40" t="s">
        <v>28</v>
      </c>
      <c r="W23" s="40"/>
      <c r="X23" s="40"/>
      <c r="Y23" s="40"/>
      <c r="Z23" s="40"/>
      <c r="AA23" s="40"/>
    </row>
    <row r="24" spans="1:28" ht="14.25" x14ac:dyDescent="0.2">
      <c r="C24" s="41"/>
      <c r="D24" s="41"/>
      <c r="E24" s="4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1"/>
      <c r="W24" s="41"/>
      <c r="X24" s="41"/>
      <c r="Y24" s="41"/>
      <c r="Z24" s="41"/>
      <c r="AA24" s="41"/>
    </row>
    <row r="25" spans="1:28" ht="15" customHeight="1" x14ac:dyDescent="0.2">
      <c r="C25" s="42"/>
      <c r="D25" s="42"/>
      <c r="E25" s="4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2"/>
      <c r="W25" s="41"/>
      <c r="X25" s="41"/>
      <c r="Y25" s="41"/>
      <c r="Z25" s="41"/>
      <c r="AA25" s="41"/>
    </row>
    <row r="26" spans="1:28" ht="14.25" x14ac:dyDescent="0.2">
      <c r="C26" s="39"/>
      <c r="D26" s="39"/>
      <c r="E26" s="3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9"/>
      <c r="W26" s="39"/>
      <c r="X26" s="39"/>
      <c r="Y26" s="39"/>
      <c r="Z26" s="39"/>
      <c r="AA26" s="39"/>
    </row>
    <row r="27" spans="1:28" ht="58.5" customHeight="1" x14ac:dyDescent="0.2">
      <c r="C27" s="67" t="s">
        <v>142</v>
      </c>
      <c r="D27" s="68"/>
      <c r="E27" s="6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9" t="s">
        <v>132</v>
      </c>
      <c r="W27" s="69"/>
      <c r="X27" s="69"/>
      <c r="Y27" s="69"/>
      <c r="Z27" s="69"/>
      <c r="AA27" s="69"/>
    </row>
  </sheetData>
  <mergeCells count="52">
    <mergeCell ref="C27:E27"/>
    <mergeCell ref="V27:AA27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B1:AB4"/>
    <mergeCell ref="B5:C5"/>
    <mergeCell ref="D5:J5"/>
    <mergeCell ref="M5:AB5"/>
    <mergeCell ref="B6:C6"/>
    <mergeCell ref="D6:J6"/>
    <mergeCell ref="M6:N6"/>
    <mergeCell ref="O6:AB6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3:E23"/>
    <mergeCell ref="V23:AA23"/>
    <mergeCell ref="C24:E24"/>
    <mergeCell ref="V24:AA24"/>
    <mergeCell ref="C25:E25"/>
    <mergeCell ref="V25:AA25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2024-10-03T22:18:06Z</cp:lastPrinted>
  <dcterms:created xsi:type="dcterms:W3CDTF">2023-03-14T18:09:27Z</dcterms:created>
  <dcterms:modified xsi:type="dcterms:W3CDTF">2024-10-03T22:18:33Z</dcterms:modified>
</cp:coreProperties>
</file>